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79E77189-C6A7-4272-B6B5-1450F6DA7E9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Baz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6" i="5" l="1"/>
  <c r="N14" i="5" l="1"/>
  <c r="N9" i="5" l="1"/>
  <c r="Q30" i="5" l="1"/>
  <c r="C30" i="5" l="1"/>
  <c r="B30" i="5"/>
  <c r="I30" i="5" l="1"/>
  <c r="N11" i="5" l="1"/>
  <c r="N28" i="5"/>
  <c r="N29" i="5"/>
  <c r="N20" i="5"/>
  <c r="N19" i="5"/>
  <c r="N18" i="5"/>
  <c r="N16" i="5"/>
  <c r="N12" i="5"/>
  <c r="N15" i="5"/>
  <c r="N22" i="5"/>
  <c r="N23" i="5"/>
  <c r="N24" i="5"/>
  <c r="N25" i="5"/>
  <c r="N27" i="5"/>
  <c r="N8" i="5"/>
  <c r="N6" i="5"/>
  <c r="N7" i="5"/>
  <c r="H30" i="5" l="1"/>
  <c r="J30" i="5"/>
  <c r="L30" i="5" l="1"/>
  <c r="K30" i="5"/>
  <c r="G30" i="5"/>
  <c r="F30" i="5"/>
  <c r="E30" i="5"/>
  <c r="D30" i="5"/>
</calcChain>
</file>

<file path=xl/sharedStrings.xml><?xml version="1.0" encoding="utf-8"?>
<sst xmlns="http://schemas.openxmlformats.org/spreadsheetml/2006/main" count="95" uniqueCount="70">
  <si>
    <t>Hrvatska javnobilježnička komora</t>
  </si>
  <si>
    <t>Hrvatska komora arhitekata</t>
  </si>
  <si>
    <t>Hrvatska komora dentalne medicine</t>
  </si>
  <si>
    <t>Hrvatska komora edukacijskih rehabilitatora</t>
  </si>
  <si>
    <t>Hrvatska komora fizioterapeuta</t>
  </si>
  <si>
    <t>Hrvatska komora inženjera elektrotehnike</t>
  </si>
  <si>
    <t>Hrvatska komora inženjera građevinarstva</t>
  </si>
  <si>
    <t>Hrvatska komora inženjera šumarstva i drvne tehnologije</t>
  </si>
  <si>
    <t>Hrvatska komora inženjera tehnologije prometa i transporta</t>
  </si>
  <si>
    <t>Hrvatska komora medicinskih biokemičara</t>
  </si>
  <si>
    <t>Hrvatska komora medicinskih sestara</t>
  </si>
  <si>
    <t>Hrvatska komora ovlaštenih inženjera geodezije</t>
  </si>
  <si>
    <t>Hrvatska komora patentnih zastupnika i zastupnika za žigove</t>
  </si>
  <si>
    <t>Hrvatska komora poreznih savjetnika</t>
  </si>
  <si>
    <t>Hrvatska komora primalja</t>
  </si>
  <si>
    <t>Hrvatska komora socijalnih radnika</t>
  </si>
  <si>
    <t>Hrvatska komora zdravstvenih radnika</t>
  </si>
  <si>
    <t>Hrvatska liječnička komora</t>
  </si>
  <si>
    <t>Hrvatska ljekarnička komora</t>
  </si>
  <si>
    <t>Hrvatska odvjetnička komora</t>
  </si>
  <si>
    <t>Hrvatska psihološka komora</t>
  </si>
  <si>
    <t>Hrvatska revizorska komora</t>
  </si>
  <si>
    <t>UKUPNO SVE STRUKOVNE KOMORE</t>
  </si>
  <si>
    <t>Hrvatska veterinarska komora</t>
  </si>
  <si>
    <t xml:space="preserve"> </t>
  </si>
  <si>
    <t>Troškovi</t>
  </si>
  <si>
    <t>Volontira</t>
  </si>
  <si>
    <t>Ukupno</t>
  </si>
  <si>
    <t>Pravnika</t>
  </si>
  <si>
    <t>Rashodi za radnike</t>
  </si>
  <si>
    <t>Hrvatska komora inžinjera strojarstva</t>
  </si>
  <si>
    <t>Int. i osobne usluge</t>
  </si>
  <si>
    <t>Donacije</t>
  </si>
  <si>
    <t>Plaća+Troškovi</t>
  </si>
  <si>
    <t>Reprezentacija</t>
  </si>
  <si>
    <t>UKUPNI RASHODI</t>
  </si>
  <si>
    <t>UKUPNI PRIHODI</t>
  </si>
  <si>
    <t>Novac u banci i blagajni</t>
  </si>
  <si>
    <t>BILANCA</t>
  </si>
  <si>
    <t>UKUPNA IMOVINA</t>
  </si>
  <si>
    <t>PREDSJEDNIK/-CA KOMORE</t>
  </si>
  <si>
    <t>ČLANOVI</t>
  </si>
  <si>
    <t>???</t>
  </si>
  <si>
    <t>NAZIV STRUKOVNE KOMORE</t>
  </si>
  <si>
    <t>Ukupno/h</t>
  </si>
  <si>
    <t>PRIHODI*</t>
  </si>
  <si>
    <t>RASHODI*</t>
  </si>
  <si>
    <t>BROJ ZAPOSLENIH*</t>
  </si>
  <si>
    <r>
      <t xml:space="preserve">                                                                                   STAVKA  </t>
    </r>
    <r>
      <rPr>
        <b/>
        <sz val="11"/>
        <color theme="1"/>
        <rFont val="Wingdings"/>
        <charset val="2"/>
      </rPr>
      <t>à</t>
    </r>
    <r>
      <rPr>
        <b/>
        <sz val="11"/>
        <color theme="1"/>
        <rFont val="Calibri"/>
        <family val="2"/>
        <charset val="238"/>
        <scheme val="minor"/>
      </rPr>
      <t xml:space="preserve">  </t>
    </r>
  </si>
  <si>
    <t>Plaća/Primitak</t>
  </si>
  <si>
    <t>Prihodi od članarina</t>
  </si>
  <si>
    <t>Ukoliko uočite pogrešku u bazi, molimo da nam to javite e-mailom na adresu dsvegar@gmail.com; otvoreni smo i za sugestije, budite slobodni uputiti ih na istu adresu.</t>
  </si>
  <si>
    <t>Podatke u stupcima B-L ekstrahirali smo iz Registra neprofitnih organizacija Ministarstva financija Republike Hrvatske, dostupnoga na poveznici: https://banovac.mfin.hr/rnoprt/.</t>
  </si>
  <si>
    <t>Podaci u stupcima B, C i K odnose se na datum 31.12.2018. godine.</t>
  </si>
  <si>
    <t>Podaci u stupcima D, E, F, G, H, I, J, L, N, O i P odnose se na razdoblje od 1.1.2018 do 31.12.2018. godine.</t>
  </si>
  <si>
    <t>Vrijednosti u stupcu G (rashodi za radnike) u Registru neprofitnih organizacija označeni su šifrom 41 i obuhvaćaju plaće, ostale rashode i doprinose na plaće</t>
  </si>
  <si>
    <r>
      <t>Podaci u stupcima M-Q su nepotpuni za 8 od 24 komora; podatke koji su nam u ovom trenutku nepoznati označeni su ovako "</t>
    </r>
    <r>
      <rPr>
        <sz val="11"/>
        <color rgb="FFFF0000"/>
        <rFont val="Calibri"/>
        <family val="2"/>
        <charset val="238"/>
        <scheme val="minor"/>
      </rPr>
      <t>???</t>
    </r>
    <r>
      <rPr>
        <sz val="11"/>
        <color theme="1"/>
        <rFont val="Calibri"/>
        <family val="2"/>
        <scheme val="minor"/>
      </rPr>
      <t>"; na datume ishođenja upisivat ćemo ih u bazu.</t>
    </r>
  </si>
  <si>
    <t>Vrijednosti u stupcu M (broj zaposlenih pravnika) obuhvaćaju sve radnike pravne i upravne (upravno-pravne) struke.</t>
  </si>
  <si>
    <t>Vrijednosti u stupcu J (intelektualne i osobne usluge) u Registru neprofitnih organizacija označeni su šifrom 4257.</t>
  </si>
  <si>
    <t>Vrijednosti u stupcu E (prihodi od članarina) u Registru neprofitnih organizacija označeni su šifrom 32 i obuhvaćaju članarine i članske doprinose.</t>
  </si>
  <si>
    <t>Podaci u stupcu L predstavljaju prosječan broj zaposlenih na osnovi sati rada.</t>
  </si>
  <si>
    <t>Podaci u stupcu K predstavljaju broj radnika na osnovi stanja krajem izvještajnog razdoblja (2018. god.).</t>
  </si>
  <si>
    <t>Ovu bazu podataka dajemo na raspolaganje i slobodno korištenje u nekomercijalne svrhe svim domaćim i stranim fizičkim i pravnim osobama, bez naknade, a pritom bismo cijenili da se na bazu referirate na gore naveden način.</t>
  </si>
  <si>
    <t>Podatke u stupcima M-Q ishodili smo od strukovnih komora sukladno Zakonu o pravu na pristup informacijama, a iznimno u jednom slučaju uvidom u web-stranice komore (radi se o HKPZZŽ).</t>
  </si>
  <si>
    <t>Podaci u stupcima M i Q odnose se na stanje zatečeno na dan dostave informacija.</t>
  </si>
  <si>
    <t>Ovu ćemo bazu ažurirati sve dok ne popunimo i posljednja polja u stupcima M-Q, a update ćemo (u pravilu na tjednoj bazi) objavljivati na stranici: https://www.facebook.com/inicijativa.psiholosko.proljece,</t>
  </si>
  <si>
    <t>Na istoj adresi objavit ćemo i odgovore komora u kojima su sadržani podaci upisani u stupce M-Q ove baze, kako bi svi oni koji to koji žele mogli provjeriti metodologiju.</t>
  </si>
  <si>
    <t>* NAPOMENE</t>
  </si>
  <si>
    <t>Naslov dokumenta:  Baza podataka o poslovanju strukovnih komora u 2018. godini; Autori:  Domagoj Švegar i Nataša Ivanković (GIPP - Građanska inicijativa Psihološko proljeće); Godina objave: 2019.</t>
  </si>
  <si>
    <r>
      <t xml:space="preserve">REFERENCA:  Švegar, D., Ivanković, N. (2019). </t>
    </r>
    <r>
      <rPr>
        <b/>
        <i/>
        <sz val="12"/>
        <color theme="1"/>
        <rFont val="Calibri"/>
        <family val="2"/>
        <charset val="238"/>
        <scheme val="minor"/>
      </rPr>
      <t>Baza podataka o poslovanju strukovnih komora u 2018. godini</t>
    </r>
    <r>
      <rPr>
        <b/>
        <sz val="12"/>
        <color theme="1"/>
        <rFont val="Calibri"/>
        <family val="2"/>
        <charset val="238"/>
        <scheme val="minor"/>
      </rPr>
      <t>. Rijeka: Građanska inicijativa Psihološko proljeće.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</si>
</sst>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HRK]\ * #,##0.00_);_([$HRK]\ * \(#,##0.00\);_([$HRK]\ 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Wingdings"/>
      <charset val="2"/>
    </font>
    <font>
      <b/>
      <sz val="11"/>
      <color rgb="FFFF0000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</cellStyleXfs>
  <cellXfs count="106">
    <xf numFmtId="0" fontId="0" fillId="0" borderId="0" xfId="0"/>
    <xf numFmtId="0" fontId="0" fillId="0" borderId="0" xfId="0" applyFill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left"/>
    </xf>
    <xf numFmtId="164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/>
    <xf numFmtId="164" fontId="0" fillId="3" borderId="2" xfId="0" applyNumberFormat="1" applyFill="1" applyBorder="1" applyAlignment="1">
      <alignment horizontal="right"/>
    </xf>
    <xf numFmtId="164" fontId="0" fillId="0" borderId="2" xfId="0" applyNumberFormat="1" applyFill="1" applyBorder="1"/>
    <xf numFmtId="164" fontId="5" fillId="0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3" borderId="7" xfId="0" applyNumberFormat="1" applyFill="1" applyBorder="1" applyAlignment="1">
      <alignment horizontal="left"/>
    </xf>
    <xf numFmtId="164" fontId="0" fillId="0" borderId="7" xfId="0" applyNumberFormat="1" applyBorder="1" applyAlignment="1">
      <alignment horizontal="left"/>
    </xf>
    <xf numFmtId="164" fontId="0" fillId="0" borderId="7" xfId="0" applyNumberFormat="1" applyBorder="1"/>
    <xf numFmtId="164" fontId="2" fillId="3" borderId="7" xfId="0" applyNumberFormat="1" applyFont="1" applyFill="1" applyBorder="1" applyAlignment="1">
      <alignment horizontal="left"/>
    </xf>
    <xf numFmtId="164" fontId="4" fillId="3" borderId="6" xfId="0" applyNumberFormat="1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3" borderId="3" xfId="0" applyNumberFormat="1" applyFill="1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3" borderId="7" xfId="0" applyNumberFormat="1" applyFill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4" fillId="3" borderId="6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left"/>
    </xf>
    <xf numFmtId="164" fontId="4" fillId="3" borderId="6" xfId="0" applyNumberFormat="1" applyFont="1" applyFill="1" applyBorder="1"/>
    <xf numFmtId="164" fontId="4" fillId="0" borderId="6" xfId="0" applyNumberFormat="1" applyFont="1" applyBorder="1"/>
    <xf numFmtId="164" fontId="4" fillId="3" borderId="4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left"/>
    </xf>
    <xf numFmtId="164" fontId="4" fillId="0" borderId="4" xfId="0" applyNumberFormat="1" applyFont="1" applyBorder="1"/>
    <xf numFmtId="0" fontId="4" fillId="3" borderId="4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left"/>
    </xf>
    <xf numFmtId="164" fontId="0" fillId="3" borderId="7" xfId="0" applyNumberFormat="1" applyFill="1" applyBorder="1"/>
    <xf numFmtId="164" fontId="0" fillId="0" borderId="7" xfId="0" applyNumberFormat="1" applyFill="1" applyBorder="1"/>
    <xf numFmtId="164" fontId="3" fillId="3" borderId="7" xfId="0" applyNumberFormat="1" applyFont="1" applyFill="1" applyBorder="1"/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8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7" xfId="0" applyFont="1" applyFill="1" applyBorder="1"/>
    <xf numFmtId="164" fontId="4" fillId="3" borderId="18" xfId="0" applyNumberFormat="1" applyFont="1" applyFill="1" applyBorder="1" applyAlignment="1">
      <alignment horizontal="left"/>
    </xf>
    <xf numFmtId="164" fontId="4" fillId="3" borderId="19" xfId="0" applyNumberFormat="1" applyFont="1" applyFill="1" applyBorder="1" applyAlignment="1">
      <alignment horizontal="left"/>
    </xf>
    <xf numFmtId="164" fontId="4" fillId="3" borderId="20" xfId="0" applyNumberFormat="1" applyFont="1" applyFill="1" applyBorder="1" applyAlignment="1">
      <alignment horizontal="left"/>
    </xf>
    <xf numFmtId="164" fontId="4" fillId="3" borderId="21" xfId="0" applyNumberFormat="1" applyFont="1" applyFill="1" applyBorder="1" applyAlignment="1">
      <alignment horizontal="left"/>
    </xf>
    <xf numFmtId="164" fontId="4" fillId="3" borderId="22" xfId="0" applyNumberFormat="1" applyFont="1" applyFill="1" applyBorder="1"/>
    <xf numFmtId="164" fontId="4" fillId="3" borderId="19" xfId="0" applyNumberFormat="1" applyFont="1" applyFill="1" applyBorder="1"/>
    <xf numFmtId="37" fontId="4" fillId="3" borderId="20" xfId="0" applyNumberFormat="1" applyFont="1" applyFill="1" applyBorder="1" applyAlignment="1">
      <alignment horizontal="center"/>
    </xf>
    <xf numFmtId="37" fontId="4" fillId="3" borderId="22" xfId="0" applyNumberFormat="1" applyFont="1" applyFill="1" applyBorder="1" applyAlignment="1">
      <alignment horizontal="center"/>
    </xf>
    <xf numFmtId="0" fontId="9" fillId="3" borderId="5" xfId="0" applyFont="1" applyFill="1" applyBorder="1"/>
    <xf numFmtId="0" fontId="9" fillId="0" borderId="5" xfId="0" applyFont="1" applyFill="1" applyBorder="1"/>
    <xf numFmtId="37" fontId="8" fillId="3" borderId="21" xfId="0" applyNumberFormat="1" applyFont="1" applyFill="1" applyBorder="1" applyAlignment="1">
      <alignment horizontal="center"/>
    </xf>
    <xf numFmtId="164" fontId="8" fillId="3" borderId="18" xfId="0" applyNumberFormat="1" applyFont="1" applyFill="1" applyBorder="1" applyAlignment="1">
      <alignment horizontal="center"/>
    </xf>
    <xf numFmtId="164" fontId="8" fillId="3" borderId="22" xfId="0" applyNumberFormat="1" applyFont="1" applyFill="1" applyBorder="1" applyAlignment="1">
      <alignment horizontal="center"/>
    </xf>
    <xf numFmtId="164" fontId="8" fillId="3" borderId="19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left"/>
    </xf>
    <xf numFmtId="164" fontId="3" fillId="3" borderId="2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left"/>
    </xf>
    <xf numFmtId="164" fontId="3" fillId="0" borderId="7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13" xfId="0" applyFill="1" applyBorder="1" applyAlignment="1"/>
    <xf numFmtId="0" fontId="0" fillId="3" borderId="16" xfId="0" applyFill="1" applyBorder="1" applyAlignment="1"/>
    <xf numFmtId="0" fontId="4" fillId="3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/>
    <xf numFmtId="0" fontId="0" fillId="0" borderId="0" xfId="0" applyAlignment="1">
      <alignment horizontal="left"/>
    </xf>
    <xf numFmtId="0" fontId="10" fillId="0" borderId="0" xfId="0" applyFont="1" applyAlignment="1"/>
    <xf numFmtId="0" fontId="0" fillId="3" borderId="10" xfId="0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</cellXfs>
  <cellStyles count="5">
    <cellStyle name="Normal" xfId="0" builtinId="0"/>
    <cellStyle name="Normal 2" xfId="3" xr:uid="{00000000-0005-0000-0000-000002000000}"/>
    <cellStyle name="Normal 3" xfId="1" xr:uid="{00000000-0005-0000-0000-000003000000}"/>
    <cellStyle name="Normalno 2" xfId="4" xr:uid="{00000000-0005-0000-0000-000004000000}"/>
    <cellStyle name="Note 2" xfId="2" xr:uid="{00000000-0005-0000-0000-000005000000}"/>
  </cellStyles>
  <dxfs count="0"/>
  <tableStyles count="0" defaultTableStyle="TableStyleMedium2" defaultPivotStyle="PivotStyleLight16"/>
  <colors>
    <mruColors>
      <color rgb="FFD6BED5"/>
      <color rgb="FFE3B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6"/>
  <sheetViews>
    <sheetView tabSelected="1" topLeftCell="A5" zoomScaleNormal="100" workbookViewId="0">
      <selection activeCell="A33" sqref="A33:J33"/>
    </sheetView>
  </sheetViews>
  <sheetFormatPr defaultRowHeight="15" x14ac:dyDescent="0.25"/>
  <cols>
    <col min="1" max="1" width="62.140625" customWidth="1"/>
    <col min="2" max="2" width="21.7109375" style="1" customWidth="1"/>
    <col min="3" max="3" width="24.28515625" style="1" customWidth="1"/>
    <col min="4" max="4" width="22.5703125" customWidth="1"/>
    <col min="5" max="5" width="23.42578125" customWidth="1"/>
    <col min="6" max="6" width="23.5703125" customWidth="1"/>
    <col min="7" max="7" width="20.7109375" customWidth="1"/>
    <col min="8" max="8" width="20.85546875" customWidth="1"/>
    <col min="9" max="9" width="20.140625" customWidth="1"/>
    <col min="10" max="10" width="22" customWidth="1"/>
    <col min="11" max="11" width="12.5703125" customWidth="1"/>
    <col min="12" max="12" width="11.42578125" customWidth="1"/>
    <col min="13" max="13" width="11.28515625" customWidth="1"/>
    <col min="14" max="14" width="23" customWidth="1"/>
    <col min="15" max="15" width="22.42578125" customWidth="1"/>
    <col min="16" max="16" width="18.7109375" customWidth="1"/>
    <col min="17" max="17" width="10.85546875" customWidth="1"/>
  </cols>
  <sheetData>
    <row r="1" spans="1:17" x14ac:dyDescent="0.25">
      <c r="A1" s="100" t="s">
        <v>68</v>
      </c>
      <c r="B1" s="100"/>
      <c r="C1" s="95"/>
      <c r="D1" s="95"/>
      <c r="E1" s="95"/>
      <c r="F1" s="95"/>
      <c r="G1" s="95"/>
      <c r="H1" s="95"/>
      <c r="I1" s="95"/>
      <c r="J1" s="95"/>
      <c r="K1" s="95"/>
    </row>
    <row r="2" spans="1:17" ht="15.75" x14ac:dyDescent="0.25">
      <c r="A2" s="101" t="s">
        <v>69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7" ht="15.75" thickBot="1" x14ac:dyDescent="0.3">
      <c r="K3" s="1"/>
      <c r="L3" s="1"/>
      <c r="M3" s="1"/>
      <c r="N3" s="1"/>
      <c r="O3" s="1"/>
      <c r="P3" s="1"/>
    </row>
    <row r="4" spans="1:17" x14ac:dyDescent="0.25">
      <c r="A4" s="64" t="s">
        <v>43</v>
      </c>
      <c r="B4" s="92" t="s">
        <v>38</v>
      </c>
      <c r="C4" s="102"/>
      <c r="D4" s="91" t="s">
        <v>45</v>
      </c>
      <c r="E4" s="91"/>
      <c r="F4" s="92" t="s">
        <v>46</v>
      </c>
      <c r="G4" s="91"/>
      <c r="H4" s="91"/>
      <c r="I4" s="91"/>
      <c r="J4" s="93"/>
      <c r="K4" s="103" t="s">
        <v>47</v>
      </c>
      <c r="L4" s="104"/>
      <c r="M4" s="105"/>
      <c r="N4" s="88" t="s">
        <v>40</v>
      </c>
      <c r="O4" s="89"/>
      <c r="P4" s="90"/>
      <c r="Q4" s="65" t="s">
        <v>41</v>
      </c>
    </row>
    <row r="5" spans="1:17" ht="16.5" customHeight="1" x14ac:dyDescent="0.25">
      <c r="A5" s="63" t="s">
        <v>48</v>
      </c>
      <c r="B5" s="20" t="s">
        <v>39</v>
      </c>
      <c r="C5" s="21" t="s">
        <v>37</v>
      </c>
      <c r="D5" s="9" t="s">
        <v>36</v>
      </c>
      <c r="E5" s="29" t="s">
        <v>50</v>
      </c>
      <c r="F5" s="33" t="s">
        <v>35</v>
      </c>
      <c r="G5" s="8" t="s">
        <v>29</v>
      </c>
      <c r="H5" s="8" t="s">
        <v>32</v>
      </c>
      <c r="I5" s="8" t="s">
        <v>34</v>
      </c>
      <c r="J5" s="34" t="s">
        <v>31</v>
      </c>
      <c r="K5" s="9" t="s">
        <v>27</v>
      </c>
      <c r="L5" s="8" t="s">
        <v>44</v>
      </c>
      <c r="M5" s="29" t="s">
        <v>28</v>
      </c>
      <c r="N5" s="33" t="s">
        <v>33</v>
      </c>
      <c r="O5" s="8" t="s">
        <v>49</v>
      </c>
      <c r="P5" s="34" t="s">
        <v>25</v>
      </c>
      <c r="Q5" s="60" t="s">
        <v>27</v>
      </c>
    </row>
    <row r="6" spans="1:17" x14ac:dyDescent="0.25">
      <c r="A6" s="75" t="s">
        <v>0</v>
      </c>
      <c r="B6" s="37">
        <v>20094975</v>
      </c>
      <c r="C6" s="22">
        <v>8361969</v>
      </c>
      <c r="D6" s="42">
        <v>7136931</v>
      </c>
      <c r="E6" s="13">
        <v>7109697</v>
      </c>
      <c r="F6" s="37">
        <v>7498678</v>
      </c>
      <c r="G6" s="10">
        <v>2024027</v>
      </c>
      <c r="H6" s="10">
        <v>72000</v>
      </c>
      <c r="I6" s="10">
        <v>104465</v>
      </c>
      <c r="J6" s="22">
        <v>390385</v>
      </c>
      <c r="K6" s="46">
        <v>8</v>
      </c>
      <c r="L6" s="11">
        <v>8</v>
      </c>
      <c r="M6" s="47">
        <v>3</v>
      </c>
      <c r="N6" s="37">
        <f>P6</f>
        <v>43314.49</v>
      </c>
      <c r="O6" s="10" t="s">
        <v>26</v>
      </c>
      <c r="P6" s="22">
        <v>43314.49</v>
      </c>
      <c r="Q6" s="61">
        <v>329</v>
      </c>
    </row>
    <row r="7" spans="1:17" x14ac:dyDescent="0.25">
      <c r="A7" s="76" t="s">
        <v>1</v>
      </c>
      <c r="B7" s="38">
        <v>5303895</v>
      </c>
      <c r="C7" s="23">
        <v>213365</v>
      </c>
      <c r="D7" s="43">
        <v>5386239</v>
      </c>
      <c r="E7" s="30">
        <v>5229139</v>
      </c>
      <c r="F7" s="38">
        <v>4822402</v>
      </c>
      <c r="G7" s="2">
        <v>1034360</v>
      </c>
      <c r="H7" s="2">
        <v>19762</v>
      </c>
      <c r="I7" s="2">
        <v>250518</v>
      </c>
      <c r="J7" s="23">
        <v>614383</v>
      </c>
      <c r="K7" s="9">
        <v>7</v>
      </c>
      <c r="L7" s="8">
        <v>6</v>
      </c>
      <c r="M7" s="7">
        <v>3</v>
      </c>
      <c r="N7" s="49">
        <f>O7+P7</f>
        <v>231322.59</v>
      </c>
      <c r="O7" s="5">
        <v>137669.16</v>
      </c>
      <c r="P7" s="50">
        <v>93653.43</v>
      </c>
      <c r="Q7" s="62">
        <v>3556</v>
      </c>
    </row>
    <row r="8" spans="1:17" x14ac:dyDescent="0.25">
      <c r="A8" s="75" t="s">
        <v>2</v>
      </c>
      <c r="B8" s="28">
        <v>25606613</v>
      </c>
      <c r="C8" s="24">
        <v>3496172</v>
      </c>
      <c r="D8" s="19">
        <v>13101356</v>
      </c>
      <c r="E8" s="31">
        <v>5226648</v>
      </c>
      <c r="F8" s="28">
        <v>10484569</v>
      </c>
      <c r="G8" s="12">
        <v>2976409</v>
      </c>
      <c r="H8" s="12">
        <v>27353</v>
      </c>
      <c r="I8" s="12">
        <v>268850</v>
      </c>
      <c r="J8" s="24">
        <v>545866</v>
      </c>
      <c r="K8" s="46">
        <v>15</v>
      </c>
      <c r="L8" s="11">
        <v>15</v>
      </c>
      <c r="M8" s="47">
        <v>6</v>
      </c>
      <c r="N8" s="82">
        <f>O8+P8</f>
        <v>65625.119999999995</v>
      </c>
      <c r="O8" s="83">
        <v>65625.119999999995</v>
      </c>
      <c r="P8" s="84">
        <v>0</v>
      </c>
      <c r="Q8" s="61">
        <v>8371</v>
      </c>
    </row>
    <row r="9" spans="1:17" x14ac:dyDescent="0.25">
      <c r="A9" s="76" t="s">
        <v>3</v>
      </c>
      <c r="B9" s="39">
        <v>16207</v>
      </c>
      <c r="C9" s="25">
        <v>16207</v>
      </c>
      <c r="D9" s="44">
        <v>180783</v>
      </c>
      <c r="E9" s="32">
        <v>170720</v>
      </c>
      <c r="F9" s="39">
        <v>202084</v>
      </c>
      <c r="G9" s="3">
        <v>0</v>
      </c>
      <c r="H9" s="3">
        <v>2100</v>
      </c>
      <c r="I9" s="3">
        <v>7392</v>
      </c>
      <c r="J9" s="25">
        <v>41250</v>
      </c>
      <c r="K9" s="9">
        <v>0</v>
      </c>
      <c r="L9" s="8">
        <v>0</v>
      </c>
      <c r="M9" s="7">
        <v>0</v>
      </c>
      <c r="N9" s="82">
        <f>O9+P9</f>
        <v>8826.9500000000007</v>
      </c>
      <c r="O9" s="81">
        <v>7309.95</v>
      </c>
      <c r="P9" s="85">
        <v>1517</v>
      </c>
      <c r="Q9" s="62">
        <v>400</v>
      </c>
    </row>
    <row r="10" spans="1:17" x14ac:dyDescent="0.25">
      <c r="A10" s="75" t="s">
        <v>4</v>
      </c>
      <c r="B10" s="28">
        <v>9356637</v>
      </c>
      <c r="C10" s="24">
        <v>5191438</v>
      </c>
      <c r="D10" s="19">
        <v>3636517</v>
      </c>
      <c r="E10" s="31">
        <v>2949559</v>
      </c>
      <c r="F10" s="28">
        <v>2149315</v>
      </c>
      <c r="G10" s="12">
        <v>880593</v>
      </c>
      <c r="H10" s="12">
        <v>25395</v>
      </c>
      <c r="I10" s="12">
        <v>84329</v>
      </c>
      <c r="J10" s="24">
        <v>188815</v>
      </c>
      <c r="K10" s="46">
        <v>6</v>
      </c>
      <c r="L10" s="11">
        <v>6</v>
      </c>
      <c r="M10" s="48" t="s">
        <v>42</v>
      </c>
      <c r="N10" s="53" t="s">
        <v>42</v>
      </c>
      <c r="O10" s="18" t="s">
        <v>42</v>
      </c>
      <c r="P10" s="54" t="s">
        <v>42</v>
      </c>
      <c r="Q10" s="87">
        <v>5000</v>
      </c>
    </row>
    <row r="11" spans="1:17" x14ac:dyDescent="0.25">
      <c r="A11" s="76" t="s">
        <v>5</v>
      </c>
      <c r="B11" s="39">
        <v>10764010</v>
      </c>
      <c r="C11" s="25">
        <v>10174437</v>
      </c>
      <c r="D11" s="44">
        <v>5518506</v>
      </c>
      <c r="E11" s="32">
        <v>4480302</v>
      </c>
      <c r="F11" s="39">
        <v>3950573</v>
      </c>
      <c r="G11" s="3">
        <v>829085</v>
      </c>
      <c r="H11" s="3">
        <v>9626</v>
      </c>
      <c r="I11" s="3">
        <v>263343</v>
      </c>
      <c r="J11" s="25">
        <v>196187</v>
      </c>
      <c r="K11" s="9">
        <v>4</v>
      </c>
      <c r="L11" s="8">
        <v>4</v>
      </c>
      <c r="M11" s="7">
        <v>0</v>
      </c>
      <c r="N11" s="55">
        <f>O11+P11</f>
        <v>331909.58</v>
      </c>
      <c r="O11" s="6">
        <v>182348.64</v>
      </c>
      <c r="P11" s="56">
        <v>149560.94</v>
      </c>
      <c r="Q11" s="62">
        <v>2249</v>
      </c>
    </row>
    <row r="12" spans="1:17" x14ac:dyDescent="0.25">
      <c r="A12" s="75" t="s">
        <v>6</v>
      </c>
      <c r="B12" s="28">
        <v>17202049</v>
      </c>
      <c r="C12" s="24">
        <v>11660588</v>
      </c>
      <c r="D12" s="19">
        <v>11501309</v>
      </c>
      <c r="E12" s="31">
        <v>11092909</v>
      </c>
      <c r="F12" s="28">
        <v>9684448</v>
      </c>
      <c r="G12" s="12">
        <v>2879830</v>
      </c>
      <c r="H12" s="12">
        <v>200500</v>
      </c>
      <c r="I12" s="12">
        <v>240756</v>
      </c>
      <c r="J12" s="24">
        <v>597752</v>
      </c>
      <c r="K12" s="46">
        <v>10</v>
      </c>
      <c r="L12" s="11">
        <v>10</v>
      </c>
      <c r="M12" s="47">
        <v>3</v>
      </c>
      <c r="N12" s="28">
        <f>O12+P12</f>
        <v>499346.9</v>
      </c>
      <c r="O12" s="12">
        <v>451020.9</v>
      </c>
      <c r="P12" s="24">
        <v>48326</v>
      </c>
      <c r="Q12" s="61">
        <v>6591</v>
      </c>
    </row>
    <row r="13" spans="1:17" x14ac:dyDescent="0.25">
      <c r="A13" s="76" t="s">
        <v>30</v>
      </c>
      <c r="B13" s="39">
        <v>3217355</v>
      </c>
      <c r="C13" s="25">
        <v>2460139</v>
      </c>
      <c r="D13" s="44">
        <v>3375719</v>
      </c>
      <c r="E13" s="32">
        <v>2975889</v>
      </c>
      <c r="F13" s="39">
        <v>3117029</v>
      </c>
      <c r="G13" s="3">
        <v>760458</v>
      </c>
      <c r="H13" s="3">
        <v>8000</v>
      </c>
      <c r="I13" s="3">
        <v>245562</v>
      </c>
      <c r="J13" s="25">
        <v>248589</v>
      </c>
      <c r="K13" s="9">
        <v>3</v>
      </c>
      <c r="L13" s="8">
        <v>3</v>
      </c>
      <c r="M13" s="7">
        <v>0</v>
      </c>
      <c r="N13" s="51" t="s">
        <v>42</v>
      </c>
      <c r="O13" s="5" t="s">
        <v>26</v>
      </c>
      <c r="P13" s="52" t="s">
        <v>42</v>
      </c>
      <c r="Q13" s="62">
        <v>1472</v>
      </c>
    </row>
    <row r="14" spans="1:17" x14ac:dyDescent="0.25">
      <c r="A14" s="75" t="s">
        <v>7</v>
      </c>
      <c r="B14" s="28">
        <v>9679758</v>
      </c>
      <c r="C14" s="24">
        <v>2788124</v>
      </c>
      <c r="D14" s="19">
        <v>2907833</v>
      </c>
      <c r="E14" s="31">
        <v>2813271</v>
      </c>
      <c r="F14" s="28">
        <v>2121064</v>
      </c>
      <c r="G14" s="12">
        <v>432911</v>
      </c>
      <c r="H14" s="12">
        <v>372990</v>
      </c>
      <c r="I14" s="12">
        <v>100011</v>
      </c>
      <c r="J14" s="24">
        <v>67750</v>
      </c>
      <c r="K14" s="46">
        <v>2</v>
      </c>
      <c r="L14" s="11">
        <v>2</v>
      </c>
      <c r="M14" s="47">
        <v>0</v>
      </c>
      <c r="N14" s="55">
        <f>O14+P14</f>
        <v>94246.09</v>
      </c>
      <c r="O14" s="86">
        <v>94246.09</v>
      </c>
      <c r="P14" s="24">
        <v>0</v>
      </c>
      <c r="Q14" s="61">
        <v>1278</v>
      </c>
    </row>
    <row r="15" spans="1:17" x14ac:dyDescent="0.25">
      <c r="A15" s="76" t="s">
        <v>8</v>
      </c>
      <c r="B15" s="41">
        <v>14637</v>
      </c>
      <c r="C15" s="26">
        <v>14637</v>
      </c>
      <c r="D15" s="45">
        <v>158028</v>
      </c>
      <c r="E15" s="32">
        <v>70600</v>
      </c>
      <c r="F15" s="39">
        <v>160268</v>
      </c>
      <c r="G15" s="3">
        <v>0</v>
      </c>
      <c r="H15" s="3">
        <v>0</v>
      </c>
      <c r="I15" s="3">
        <v>20368</v>
      </c>
      <c r="J15" s="25">
        <v>9051</v>
      </c>
      <c r="K15" s="9">
        <v>0</v>
      </c>
      <c r="L15" s="8">
        <v>0</v>
      </c>
      <c r="M15" s="7">
        <v>0</v>
      </c>
      <c r="N15" s="55">
        <f>O15+P15</f>
        <v>17965</v>
      </c>
      <c r="O15" s="6">
        <v>2000</v>
      </c>
      <c r="P15" s="56">
        <v>15965</v>
      </c>
      <c r="Q15" s="62">
        <v>264</v>
      </c>
    </row>
    <row r="16" spans="1:17" x14ac:dyDescent="0.25">
      <c r="A16" s="75" t="s">
        <v>9</v>
      </c>
      <c r="B16" s="28">
        <v>679021</v>
      </c>
      <c r="C16" s="24">
        <v>666342</v>
      </c>
      <c r="D16" s="19">
        <v>929544</v>
      </c>
      <c r="E16" s="31">
        <v>595711</v>
      </c>
      <c r="F16" s="40">
        <v>808978</v>
      </c>
      <c r="G16" s="15">
        <v>352762</v>
      </c>
      <c r="H16" s="15">
        <v>9000</v>
      </c>
      <c r="I16" s="15">
        <v>51895</v>
      </c>
      <c r="J16" s="35">
        <v>181118</v>
      </c>
      <c r="K16" s="46">
        <v>2</v>
      </c>
      <c r="L16" s="11">
        <v>2</v>
      </c>
      <c r="M16" s="47">
        <v>1</v>
      </c>
      <c r="N16" s="28">
        <f>P16</f>
        <v>4411</v>
      </c>
      <c r="O16" s="10" t="s">
        <v>26</v>
      </c>
      <c r="P16" s="57">
        <v>4411</v>
      </c>
      <c r="Q16" s="61">
        <v>560</v>
      </c>
    </row>
    <row r="17" spans="1:19" x14ac:dyDescent="0.25">
      <c r="A17" s="76" t="s">
        <v>10</v>
      </c>
      <c r="B17" s="39">
        <v>22793930</v>
      </c>
      <c r="C17" s="25">
        <v>9118679</v>
      </c>
      <c r="D17" s="44">
        <v>13648141</v>
      </c>
      <c r="E17" s="32">
        <v>12707154</v>
      </c>
      <c r="F17" s="41">
        <v>9851436</v>
      </c>
      <c r="G17" s="4">
        <v>2727898</v>
      </c>
      <c r="H17" s="4">
        <v>1449000</v>
      </c>
      <c r="I17" s="4">
        <v>64112</v>
      </c>
      <c r="J17" s="36">
        <v>1521439</v>
      </c>
      <c r="K17" s="9">
        <v>15</v>
      </c>
      <c r="L17" s="8">
        <v>15</v>
      </c>
      <c r="M17" s="7">
        <v>5</v>
      </c>
      <c r="N17" s="51" t="s">
        <v>42</v>
      </c>
      <c r="O17" s="17" t="s">
        <v>42</v>
      </c>
      <c r="P17" s="52" t="s">
        <v>42</v>
      </c>
      <c r="Q17" s="62">
        <v>40842</v>
      </c>
    </row>
    <row r="18" spans="1:19" x14ac:dyDescent="0.25">
      <c r="A18" s="75" t="s">
        <v>11</v>
      </c>
      <c r="B18" s="28">
        <v>4625857</v>
      </c>
      <c r="C18" s="24">
        <v>3699630</v>
      </c>
      <c r="D18" s="19">
        <v>2832714</v>
      </c>
      <c r="E18" s="31">
        <v>1666464</v>
      </c>
      <c r="F18" s="40">
        <v>2310189</v>
      </c>
      <c r="G18" s="15">
        <v>558410</v>
      </c>
      <c r="H18" s="15">
        <v>12000</v>
      </c>
      <c r="I18" s="15">
        <v>126671</v>
      </c>
      <c r="J18" s="35">
        <v>305464</v>
      </c>
      <c r="K18" s="46">
        <v>3</v>
      </c>
      <c r="L18" s="11">
        <v>3</v>
      </c>
      <c r="M18" s="47">
        <v>0</v>
      </c>
      <c r="N18" s="28">
        <f>P18</f>
        <v>58026.67</v>
      </c>
      <c r="O18" s="10" t="s">
        <v>26</v>
      </c>
      <c r="P18" s="57">
        <v>58026.67</v>
      </c>
      <c r="Q18" s="61">
        <v>1012</v>
      </c>
    </row>
    <row r="19" spans="1:19" x14ac:dyDescent="0.25">
      <c r="A19" s="76" t="s">
        <v>12</v>
      </c>
      <c r="B19" s="39">
        <v>271996</v>
      </c>
      <c r="C19" s="25">
        <v>271996</v>
      </c>
      <c r="D19" s="44">
        <v>27188</v>
      </c>
      <c r="E19" s="32">
        <v>23525</v>
      </c>
      <c r="F19" s="41">
        <v>28484</v>
      </c>
      <c r="G19" s="4">
        <v>0</v>
      </c>
      <c r="H19" s="4">
        <v>0</v>
      </c>
      <c r="I19" s="4">
        <v>0</v>
      </c>
      <c r="J19" s="36">
        <v>6250</v>
      </c>
      <c r="K19" s="9">
        <v>0</v>
      </c>
      <c r="L19" s="8">
        <v>0</v>
      </c>
      <c r="M19" s="7">
        <v>0</v>
      </c>
      <c r="N19" s="55">
        <f>P19</f>
        <v>0</v>
      </c>
      <c r="O19" s="5" t="s">
        <v>26</v>
      </c>
      <c r="P19" s="58">
        <v>0</v>
      </c>
      <c r="Q19" s="62">
        <v>77</v>
      </c>
      <c r="S19" t="s">
        <v>24</v>
      </c>
    </row>
    <row r="20" spans="1:19" x14ac:dyDescent="0.25">
      <c r="A20" s="75" t="s">
        <v>13</v>
      </c>
      <c r="B20" s="28">
        <v>182316</v>
      </c>
      <c r="C20" s="24">
        <v>123115</v>
      </c>
      <c r="D20" s="19">
        <v>421699</v>
      </c>
      <c r="E20" s="31">
        <v>45120</v>
      </c>
      <c r="F20" s="40">
        <v>503442</v>
      </c>
      <c r="G20" s="15">
        <v>0</v>
      </c>
      <c r="H20" s="15">
        <v>0</v>
      </c>
      <c r="I20" s="15">
        <v>15410</v>
      </c>
      <c r="J20" s="35">
        <v>10500</v>
      </c>
      <c r="K20" s="46">
        <v>0</v>
      </c>
      <c r="L20" s="11">
        <v>0</v>
      </c>
      <c r="M20" s="47">
        <v>0</v>
      </c>
      <c r="N20" s="28">
        <f>P20</f>
        <v>8424</v>
      </c>
      <c r="O20" s="10" t="s">
        <v>26</v>
      </c>
      <c r="P20" s="59">
        <v>8424</v>
      </c>
      <c r="Q20" s="61">
        <v>72</v>
      </c>
    </row>
    <row r="21" spans="1:19" x14ac:dyDescent="0.25">
      <c r="A21" s="76" t="s">
        <v>14</v>
      </c>
      <c r="B21" s="39">
        <v>681296</v>
      </c>
      <c r="C21" s="25">
        <v>194851</v>
      </c>
      <c r="D21" s="44">
        <v>1466971</v>
      </c>
      <c r="E21" s="32">
        <v>1333499</v>
      </c>
      <c r="F21" s="41">
        <v>1435651</v>
      </c>
      <c r="G21" s="4">
        <v>621119</v>
      </c>
      <c r="H21" s="4">
        <v>10000</v>
      </c>
      <c r="I21" s="4">
        <v>23594</v>
      </c>
      <c r="J21" s="36">
        <v>149839</v>
      </c>
      <c r="K21" s="9">
        <v>6</v>
      </c>
      <c r="L21" s="8">
        <v>6</v>
      </c>
      <c r="M21" s="7">
        <v>2</v>
      </c>
      <c r="N21" s="51" t="s">
        <v>42</v>
      </c>
      <c r="O21" s="81">
        <v>200111.02</v>
      </c>
      <c r="P21" s="52" t="s">
        <v>42</v>
      </c>
      <c r="Q21" s="61">
        <v>2612</v>
      </c>
    </row>
    <row r="22" spans="1:19" x14ac:dyDescent="0.25">
      <c r="A22" s="75" t="s">
        <v>15</v>
      </c>
      <c r="B22" s="28">
        <v>1535701</v>
      </c>
      <c r="C22" s="24">
        <v>1452653</v>
      </c>
      <c r="D22" s="19">
        <v>1041311</v>
      </c>
      <c r="E22" s="31">
        <v>988106</v>
      </c>
      <c r="F22" s="40">
        <v>612981</v>
      </c>
      <c r="G22" s="15">
        <v>165248</v>
      </c>
      <c r="H22" s="15">
        <v>0</v>
      </c>
      <c r="I22" s="15">
        <v>5219</v>
      </c>
      <c r="J22" s="35">
        <v>92852</v>
      </c>
      <c r="K22" s="46">
        <v>1</v>
      </c>
      <c r="L22" s="11">
        <v>1</v>
      </c>
      <c r="M22" s="47">
        <v>0</v>
      </c>
      <c r="N22" s="28">
        <f>O22+P22</f>
        <v>31001.99</v>
      </c>
      <c r="O22" s="14">
        <v>31001.99</v>
      </c>
      <c r="P22" s="57">
        <v>0</v>
      </c>
      <c r="Q22" s="61">
        <v>2282</v>
      </c>
    </row>
    <row r="23" spans="1:19" x14ac:dyDescent="0.25">
      <c r="A23" s="76" t="s">
        <v>16</v>
      </c>
      <c r="B23" s="39">
        <v>1243421</v>
      </c>
      <c r="C23" s="25">
        <v>1013296</v>
      </c>
      <c r="D23" s="44">
        <v>4040598</v>
      </c>
      <c r="E23" s="32">
        <v>3701558</v>
      </c>
      <c r="F23" s="41">
        <v>3767733</v>
      </c>
      <c r="G23" s="4">
        <v>982267</v>
      </c>
      <c r="H23" s="4">
        <v>0</v>
      </c>
      <c r="I23" s="4">
        <v>56616</v>
      </c>
      <c r="J23" s="36">
        <v>996130</v>
      </c>
      <c r="K23" s="9">
        <v>13</v>
      </c>
      <c r="L23" s="8">
        <v>10</v>
      </c>
      <c r="M23" s="7">
        <v>4</v>
      </c>
      <c r="N23" s="55">
        <f>O23+P23</f>
        <v>52990.080000000002</v>
      </c>
      <c r="O23" s="16">
        <v>52990.080000000002</v>
      </c>
      <c r="P23" s="58">
        <v>0</v>
      </c>
      <c r="Q23" s="62">
        <v>7303</v>
      </c>
    </row>
    <row r="24" spans="1:19" x14ac:dyDescent="0.25">
      <c r="A24" s="75" t="s">
        <v>17</v>
      </c>
      <c r="B24" s="28">
        <v>49040182</v>
      </c>
      <c r="C24" s="27">
        <v>30519205</v>
      </c>
      <c r="D24" s="19">
        <v>29664000</v>
      </c>
      <c r="E24" s="31">
        <v>27093409</v>
      </c>
      <c r="F24" s="40">
        <v>27942207</v>
      </c>
      <c r="G24" s="15">
        <v>6907299</v>
      </c>
      <c r="H24" s="15">
        <v>7105149</v>
      </c>
      <c r="I24" s="15">
        <v>114485</v>
      </c>
      <c r="J24" s="35">
        <v>1602772</v>
      </c>
      <c r="K24" s="46">
        <v>33</v>
      </c>
      <c r="L24" s="11">
        <v>33</v>
      </c>
      <c r="M24" s="47">
        <v>11</v>
      </c>
      <c r="N24" s="28">
        <f>O24+P24</f>
        <v>303347.76</v>
      </c>
      <c r="O24" s="14">
        <v>279820.14</v>
      </c>
      <c r="P24" s="57">
        <v>23527.62</v>
      </c>
      <c r="Q24" s="61">
        <v>19535</v>
      </c>
    </row>
    <row r="25" spans="1:19" x14ac:dyDescent="0.25">
      <c r="A25" s="76" t="s">
        <v>18</v>
      </c>
      <c r="B25" s="39">
        <v>5552978</v>
      </c>
      <c r="C25" s="25">
        <v>1115118</v>
      </c>
      <c r="D25" s="44">
        <v>2547565</v>
      </c>
      <c r="E25" s="32">
        <v>1652118</v>
      </c>
      <c r="F25" s="39">
        <v>2254277</v>
      </c>
      <c r="G25" s="4">
        <v>864534</v>
      </c>
      <c r="H25" s="4">
        <v>6000</v>
      </c>
      <c r="I25" s="4">
        <v>23247</v>
      </c>
      <c r="J25" s="36">
        <v>340717</v>
      </c>
      <c r="K25" s="9">
        <v>6</v>
      </c>
      <c r="L25" s="8">
        <v>6</v>
      </c>
      <c r="M25" s="7">
        <v>2</v>
      </c>
      <c r="N25" s="55">
        <f>O25+P25</f>
        <v>122418.15</v>
      </c>
      <c r="O25" s="6">
        <v>65104.2</v>
      </c>
      <c r="P25" s="56">
        <v>57313.95</v>
      </c>
      <c r="Q25" s="62">
        <v>3920</v>
      </c>
    </row>
    <row r="26" spans="1:19" x14ac:dyDescent="0.25">
      <c r="A26" s="75" t="s">
        <v>19</v>
      </c>
      <c r="B26" s="28">
        <v>72867074</v>
      </c>
      <c r="C26" s="24">
        <v>6191389</v>
      </c>
      <c r="D26" s="19">
        <v>20219139</v>
      </c>
      <c r="E26" s="31">
        <v>19099485</v>
      </c>
      <c r="F26" s="28">
        <v>18376269</v>
      </c>
      <c r="G26" s="15">
        <v>5237876</v>
      </c>
      <c r="H26" s="15">
        <v>1007357</v>
      </c>
      <c r="I26" s="15">
        <v>179126</v>
      </c>
      <c r="J26" s="35">
        <v>71573</v>
      </c>
      <c r="K26" s="46">
        <v>25</v>
      </c>
      <c r="L26" s="11">
        <v>24</v>
      </c>
      <c r="M26" s="47">
        <v>7</v>
      </c>
      <c r="N26" s="28">
        <f>P26</f>
        <v>40455.449999999997</v>
      </c>
      <c r="O26" s="10" t="s">
        <v>26</v>
      </c>
      <c r="P26" s="24">
        <v>40455.449999999997</v>
      </c>
      <c r="Q26" s="61">
        <v>4789</v>
      </c>
    </row>
    <row r="27" spans="1:19" x14ac:dyDescent="0.25">
      <c r="A27" s="76" t="s">
        <v>20</v>
      </c>
      <c r="B27" s="39">
        <v>2681693</v>
      </c>
      <c r="C27" s="25">
        <v>864238</v>
      </c>
      <c r="D27" s="44">
        <v>2170274</v>
      </c>
      <c r="E27" s="32">
        <v>1905169</v>
      </c>
      <c r="F27" s="39">
        <v>1758248</v>
      </c>
      <c r="G27" s="4">
        <v>514283</v>
      </c>
      <c r="H27" s="4">
        <v>33155</v>
      </c>
      <c r="I27" s="4">
        <v>25463</v>
      </c>
      <c r="J27" s="36">
        <v>29558</v>
      </c>
      <c r="K27" s="9">
        <v>5</v>
      </c>
      <c r="L27" s="8">
        <v>5</v>
      </c>
      <c r="M27" s="47">
        <v>5</v>
      </c>
      <c r="N27" s="55">
        <f>O27+P27</f>
        <v>133330.70000000001</v>
      </c>
      <c r="O27" s="6">
        <v>77898.720000000001</v>
      </c>
      <c r="P27" s="56">
        <v>55431.98</v>
      </c>
      <c r="Q27" s="62">
        <v>3723</v>
      </c>
    </row>
    <row r="28" spans="1:19" x14ac:dyDescent="0.25">
      <c r="A28" s="75" t="s">
        <v>21</v>
      </c>
      <c r="B28" s="28">
        <v>9119101</v>
      </c>
      <c r="C28" s="24">
        <v>946888</v>
      </c>
      <c r="D28" s="19">
        <v>2880834</v>
      </c>
      <c r="E28" s="31">
        <v>2012627</v>
      </c>
      <c r="F28" s="28">
        <v>3893979</v>
      </c>
      <c r="G28" s="15">
        <v>2204421</v>
      </c>
      <c r="H28" s="15">
        <v>15875</v>
      </c>
      <c r="I28" s="15">
        <v>87054</v>
      </c>
      <c r="J28" s="35">
        <v>73763</v>
      </c>
      <c r="K28" s="46">
        <v>5</v>
      </c>
      <c r="L28" s="11">
        <v>5</v>
      </c>
      <c r="M28" s="7">
        <v>2</v>
      </c>
      <c r="N28" s="28">
        <f>O28</f>
        <v>84000</v>
      </c>
      <c r="O28" s="12">
        <v>84000</v>
      </c>
      <c r="P28" s="56">
        <v>20227.669999999998</v>
      </c>
      <c r="Q28" s="61">
        <v>983</v>
      </c>
    </row>
    <row r="29" spans="1:19" x14ac:dyDescent="0.25">
      <c r="A29" s="76" t="s">
        <v>23</v>
      </c>
      <c r="B29" s="39">
        <v>5110737</v>
      </c>
      <c r="C29" s="25">
        <v>5076963</v>
      </c>
      <c r="D29" s="44">
        <v>1870314</v>
      </c>
      <c r="E29" s="32">
        <v>969495</v>
      </c>
      <c r="F29" s="39">
        <v>1780364</v>
      </c>
      <c r="G29" s="4">
        <v>752186</v>
      </c>
      <c r="H29" s="4">
        <v>10000</v>
      </c>
      <c r="I29" s="4">
        <v>26558</v>
      </c>
      <c r="J29" s="36">
        <v>71213</v>
      </c>
      <c r="K29" s="9">
        <v>2</v>
      </c>
      <c r="L29" s="8">
        <v>3</v>
      </c>
      <c r="M29" s="7">
        <v>0</v>
      </c>
      <c r="N29" s="55">
        <f>P29</f>
        <v>43342.15</v>
      </c>
      <c r="O29" s="5" t="s">
        <v>26</v>
      </c>
      <c r="P29" s="56">
        <v>43342.15</v>
      </c>
      <c r="Q29" s="62">
        <v>3835</v>
      </c>
    </row>
    <row r="30" spans="1:19" ht="15.75" thickBot="1" x14ac:dyDescent="0.3">
      <c r="A30" s="66" t="s">
        <v>22</v>
      </c>
      <c r="B30" s="67">
        <f t="shared" ref="B30" si="0">SUM(B6:B29)</f>
        <v>277641439</v>
      </c>
      <c r="C30" s="68">
        <f t="shared" ref="C30:L30" si="1">SUM(C6:C29)</f>
        <v>105631439</v>
      </c>
      <c r="D30" s="69">
        <f t="shared" si="1"/>
        <v>136663513</v>
      </c>
      <c r="E30" s="70">
        <f t="shared" si="1"/>
        <v>115912174</v>
      </c>
      <c r="F30" s="67">
        <f t="shared" si="1"/>
        <v>119514668</v>
      </c>
      <c r="G30" s="71">
        <f t="shared" si="1"/>
        <v>33705976</v>
      </c>
      <c r="H30" s="71">
        <f t="shared" si="1"/>
        <v>10395262</v>
      </c>
      <c r="I30" s="71">
        <f>SUM(I6:I29)</f>
        <v>2385044</v>
      </c>
      <c r="J30" s="72">
        <f t="shared" si="1"/>
        <v>8353216</v>
      </c>
      <c r="K30" s="73">
        <f t="shared" si="1"/>
        <v>171</v>
      </c>
      <c r="L30" s="74">
        <f t="shared" si="1"/>
        <v>167</v>
      </c>
      <c r="M30" s="77" t="s">
        <v>42</v>
      </c>
      <c r="N30" s="78" t="s">
        <v>42</v>
      </c>
      <c r="O30" s="79" t="s">
        <v>42</v>
      </c>
      <c r="P30" s="80" t="s">
        <v>42</v>
      </c>
      <c r="Q30" s="74">
        <f t="shared" ref="Q30" si="2">SUM(Q6:Q29)</f>
        <v>121055</v>
      </c>
    </row>
    <row r="32" spans="1:19" x14ac:dyDescent="0.25">
      <c r="A32" s="96" t="s">
        <v>67</v>
      </c>
      <c r="B32" s="97"/>
      <c r="C32" s="97"/>
      <c r="D32" s="97"/>
      <c r="E32" s="97"/>
      <c r="F32" s="97"/>
      <c r="G32" s="97"/>
      <c r="H32" s="97"/>
      <c r="P32" t="s">
        <v>24</v>
      </c>
    </row>
    <row r="33" spans="1:14" x14ac:dyDescent="0.25">
      <c r="A33" s="99" t="s">
        <v>62</v>
      </c>
      <c r="B33" s="95"/>
      <c r="C33" s="95"/>
      <c r="D33" s="95"/>
      <c r="E33" s="95"/>
      <c r="F33" s="95"/>
      <c r="G33" s="95"/>
      <c r="H33" s="95"/>
      <c r="I33" s="95"/>
      <c r="J33" s="95"/>
      <c r="N33" t="s">
        <v>24</v>
      </c>
    </row>
    <row r="34" spans="1:14" x14ac:dyDescent="0.25">
      <c r="A34" s="98" t="s">
        <v>51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4" x14ac:dyDescent="0.25">
      <c r="A35" s="98" t="s">
        <v>52</v>
      </c>
      <c r="B35" s="95"/>
      <c r="C35" s="95"/>
      <c r="D35" s="95"/>
      <c r="E35" s="95"/>
      <c r="F35" s="95"/>
      <c r="G35" s="95"/>
      <c r="H35" s="95"/>
      <c r="I35" s="95"/>
      <c r="J35" s="95"/>
    </row>
    <row r="36" spans="1:14" x14ac:dyDescent="0.25">
      <c r="A36" s="94" t="s">
        <v>63</v>
      </c>
      <c r="B36" s="95"/>
      <c r="C36" s="95"/>
      <c r="D36" s="95"/>
      <c r="E36" s="95"/>
      <c r="F36" s="95"/>
      <c r="G36" s="95"/>
      <c r="H36" s="95"/>
      <c r="I36" s="95"/>
      <c r="J36" s="95"/>
    </row>
    <row r="37" spans="1:14" x14ac:dyDescent="0.25">
      <c r="A37" s="94" t="s">
        <v>53</v>
      </c>
      <c r="B37" s="95"/>
      <c r="C37" s="95"/>
      <c r="D37" s="95"/>
      <c r="E37" s="95"/>
      <c r="F37" s="95"/>
      <c r="G37" s="95"/>
      <c r="H37" s="95"/>
      <c r="I37" s="95"/>
      <c r="J37" s="95"/>
    </row>
    <row r="38" spans="1:14" x14ac:dyDescent="0.25">
      <c r="A38" s="94" t="s">
        <v>54</v>
      </c>
      <c r="B38" s="95"/>
      <c r="C38" s="95"/>
      <c r="D38" s="95"/>
      <c r="E38" s="95"/>
      <c r="F38" s="95"/>
      <c r="G38" s="95"/>
      <c r="H38" s="95"/>
      <c r="I38" s="95"/>
      <c r="J38" s="95"/>
    </row>
    <row r="39" spans="1:14" x14ac:dyDescent="0.25">
      <c r="A39" s="94" t="s">
        <v>64</v>
      </c>
      <c r="B39" s="95"/>
      <c r="C39" s="95"/>
      <c r="D39" s="95"/>
      <c r="E39" s="95"/>
      <c r="F39" s="95"/>
      <c r="G39" s="95"/>
      <c r="H39" s="95"/>
      <c r="I39" s="95"/>
      <c r="J39" s="95"/>
    </row>
    <row r="40" spans="1:14" x14ac:dyDescent="0.25">
      <c r="A40" s="98" t="s">
        <v>61</v>
      </c>
      <c r="B40" s="95"/>
      <c r="C40" s="95"/>
      <c r="D40" s="95"/>
      <c r="E40" s="95"/>
      <c r="F40" s="95"/>
      <c r="G40" s="95"/>
      <c r="H40" s="95"/>
      <c r="I40" s="95"/>
      <c r="J40" s="95"/>
    </row>
    <row r="41" spans="1:14" x14ac:dyDescent="0.25">
      <c r="A41" s="98" t="s">
        <v>60</v>
      </c>
      <c r="B41" s="95"/>
      <c r="C41" s="95"/>
      <c r="D41" s="95"/>
      <c r="E41" s="95"/>
      <c r="F41" s="95"/>
      <c r="G41" s="95"/>
      <c r="H41" s="95"/>
      <c r="I41" s="95"/>
      <c r="J41" s="95"/>
      <c r="N41" t="s">
        <v>24</v>
      </c>
    </row>
    <row r="42" spans="1:14" x14ac:dyDescent="0.25">
      <c r="A42" s="98" t="s">
        <v>59</v>
      </c>
      <c r="B42" s="95"/>
      <c r="C42" s="95"/>
      <c r="D42" s="95"/>
      <c r="E42" s="95"/>
      <c r="F42" s="95"/>
      <c r="G42" s="95"/>
      <c r="H42" s="95"/>
      <c r="I42" s="95"/>
      <c r="J42" s="95"/>
    </row>
    <row r="43" spans="1:14" x14ac:dyDescent="0.25">
      <c r="A43" s="98" t="s">
        <v>55</v>
      </c>
      <c r="B43" s="95"/>
      <c r="C43" s="95"/>
      <c r="D43" s="95"/>
      <c r="E43" s="95"/>
      <c r="F43" s="95"/>
      <c r="G43" s="95"/>
      <c r="H43" s="95"/>
      <c r="I43" s="95"/>
      <c r="J43" s="95"/>
    </row>
    <row r="44" spans="1:14" x14ac:dyDescent="0.25">
      <c r="A44" s="98" t="s">
        <v>58</v>
      </c>
      <c r="B44" s="95"/>
      <c r="C44" s="95"/>
      <c r="D44" s="95"/>
      <c r="E44" s="95"/>
      <c r="F44" s="95"/>
      <c r="G44" s="95"/>
      <c r="H44" s="95"/>
      <c r="I44" s="95"/>
      <c r="J44" s="95"/>
    </row>
    <row r="45" spans="1:14" x14ac:dyDescent="0.25">
      <c r="A45" s="98" t="s">
        <v>57</v>
      </c>
      <c r="B45" s="95"/>
      <c r="C45" s="95"/>
      <c r="D45" s="95"/>
      <c r="E45" s="95"/>
      <c r="F45" s="95"/>
      <c r="G45" s="95"/>
      <c r="H45" s="95"/>
      <c r="I45" s="95"/>
      <c r="J45" s="95"/>
    </row>
    <row r="46" spans="1:14" x14ac:dyDescent="0.25">
      <c r="A46" s="98" t="s">
        <v>56</v>
      </c>
      <c r="B46" s="95"/>
      <c r="C46" s="95"/>
      <c r="D46" s="95"/>
      <c r="E46" s="95"/>
      <c r="F46" s="95"/>
      <c r="G46" s="95"/>
      <c r="H46" s="95"/>
      <c r="I46" s="95"/>
      <c r="J46" s="95"/>
    </row>
    <row r="47" spans="1:14" x14ac:dyDescent="0.25">
      <c r="A47" s="99" t="s">
        <v>65</v>
      </c>
      <c r="B47" s="95"/>
      <c r="C47" s="95"/>
      <c r="D47" s="95"/>
      <c r="E47" s="95"/>
      <c r="F47" s="95"/>
      <c r="G47" s="95"/>
      <c r="H47" s="95"/>
      <c r="I47" s="95"/>
      <c r="J47" s="95"/>
    </row>
    <row r="48" spans="1:14" x14ac:dyDescent="0.25">
      <c r="A48" s="94" t="s">
        <v>66</v>
      </c>
      <c r="B48" s="95"/>
      <c r="C48" s="95"/>
      <c r="D48" s="95"/>
      <c r="E48" s="95"/>
      <c r="F48" s="95"/>
      <c r="G48" s="95"/>
      <c r="H48" s="95"/>
      <c r="I48" s="95"/>
      <c r="J48" s="95"/>
    </row>
    <row r="54" spans="2:6" x14ac:dyDescent="0.25">
      <c r="B54"/>
      <c r="C54"/>
      <c r="F54" s="1"/>
    </row>
    <row r="55" spans="2:6" x14ac:dyDescent="0.25">
      <c r="B55"/>
      <c r="C55"/>
      <c r="F55" s="1"/>
    </row>
    <row r="56" spans="2:6" x14ac:dyDescent="0.25">
      <c r="B56"/>
      <c r="C56"/>
      <c r="F56" s="1"/>
    </row>
  </sheetData>
  <mergeCells count="24">
    <mergeCell ref="A47:J47"/>
    <mergeCell ref="A1:K1"/>
    <mergeCell ref="A2:K2"/>
    <mergeCell ref="B4:C4"/>
    <mergeCell ref="K4:M4"/>
    <mergeCell ref="A44:J44"/>
    <mergeCell ref="A45:J45"/>
    <mergeCell ref="A46:J46"/>
    <mergeCell ref="N4:P4"/>
    <mergeCell ref="D4:E4"/>
    <mergeCell ref="F4:J4"/>
    <mergeCell ref="A48:J48"/>
    <mergeCell ref="A32:H32"/>
    <mergeCell ref="A34:J34"/>
    <mergeCell ref="A35:J35"/>
    <mergeCell ref="A36:J36"/>
    <mergeCell ref="A37:J37"/>
    <mergeCell ref="A33:J33"/>
    <mergeCell ref="A38:J38"/>
    <mergeCell ref="A39:J39"/>
    <mergeCell ref="A40:J40"/>
    <mergeCell ref="A41:J41"/>
    <mergeCell ref="A42:J42"/>
    <mergeCell ref="A43:J43"/>
  </mergeCells>
  <pageMargins left="0.7" right="0.7" top="0.75" bottom="0.75" header="0.3" footer="0.3"/>
  <pageSetup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2020-01-23T10:26:03Z</dcterms:modified>
</cp:coreProperties>
</file>